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2970" windowWidth="9255" windowHeight="54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<sst xmlns="http://schemas.openxmlformats.org/spreadsheetml/2006/main" count="36" uniqueCount="29">
  <si>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r</t>
  </si>
  <si>
    <t>I</t>
  </si>
  <si>
    <t>m</t>
  </si>
  <si>
    <t>mm</t>
  </si>
  <si>
    <t>kg</t>
  </si>
  <si>
    <t>m/s</t>
  </si>
  <si>
    <t>f</t>
  </si>
  <si>
    <t>Hz</t>
  </si>
  <si>
    <t>GPa</t>
  </si>
  <si>
    <r>
      <t>MOE</t>
    </r>
    <r>
      <rPr>
        <b/>
        <vertAlign val="subscript"/>
        <sz val="14"/>
        <rFont val="Arial"/>
        <family val="2"/>
      </rPr>
      <t>long</t>
    </r>
  </si>
  <si>
    <t>Dimensions</t>
  </si>
  <si>
    <t>Mass</t>
  </si>
  <si>
    <t>Velocity</t>
  </si>
  <si>
    <t>width</t>
  </si>
  <si>
    <t>thickness</t>
  </si>
  <si>
    <t>length</t>
  </si>
  <si>
    <r>
      <t>m</t>
    </r>
    <r>
      <rPr>
        <vertAlign val="superscript"/>
        <sz val="10"/>
        <rFont val="Arial"/>
        <family val="2"/>
      </rPr>
      <t>4</t>
    </r>
  </si>
  <si>
    <r>
      <t>kg/m</t>
    </r>
    <r>
      <rPr>
        <vertAlign val="superscript"/>
        <sz val="10"/>
        <rFont val="Arial"/>
        <family val="2"/>
      </rPr>
      <t>3</t>
    </r>
  </si>
  <si>
    <t>Frequency</t>
  </si>
  <si>
    <r>
      <t>MOE</t>
    </r>
    <r>
      <rPr>
        <b/>
        <vertAlign val="subscript"/>
        <sz val="10"/>
        <rFont val="Arial"/>
        <family val="2"/>
      </rPr>
      <t>bend</t>
    </r>
  </si>
  <si>
    <t>Mode no.</t>
  </si>
  <si>
    <t>G</t>
  </si>
  <si>
    <t xml:space="preserve">         Determination of</t>
  </si>
  <si>
    <t>Modulus of elasticity (MOE)</t>
  </si>
  <si>
    <t xml:space="preserve">   Shear modulus (G)</t>
  </si>
  <si>
    <t>LONGITUDINAL VIBRATION</t>
  </si>
  <si>
    <t>BENDING VIBRATION</t>
  </si>
  <si>
    <t xml:space="preserve"> MOE/G</t>
  </si>
  <si>
    <t xml:space="preserve">   TORSIONAL VIBRATION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</si>
</sst>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11">
    <font>
      <sz val="10"/>
      <name val="Arial"/>
      <family val="0"/>
    </font>
    <font>
      <sz val="10"/>
      <name val="Symbol"/>
      <family val="1"/>
    </font>
    <font>
      <sz val="10"/>
      <name val="Times New Roman CE"/>
      <family val="1"/>
    </font>
    <font>
      <b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perscript"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vertAlign val="subscript"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0" fontId="4" fillId="3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80" fontId="4" fillId="0" borderId="0" xfId="0" applyNumberFormat="1" applyFont="1" applyFill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3" borderId="0" xfId="0" applyNumberFormat="1" applyFont="1" applyFill="1" applyAlignment="1">
      <alignment/>
    </xf>
    <xf numFmtId="0" fontId="10" fillId="0" borderId="0" xfId="0" applyFont="1" applyAlignment="1">
      <alignment/>
    </xf>
    <xf numFmtId="180" fontId="4" fillId="4" borderId="0" xfId="0" applyNumberFormat="1" applyFont="1" applyFill="1" applyAlignment="1">
      <alignment/>
    </xf>
    <xf numFmtId="0" fontId="0" fillId="5" borderId="0" xfId="0" applyFill="1" applyAlignment="1">
      <alignment/>
    </xf>
    <xf numFmtId="180" fontId="4" fillId="3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4</xdr:row>
      <xdr:rowOff>114300</xdr:rowOff>
    </xdr:from>
    <xdr:to>
      <xdr:col>2</xdr:col>
      <xdr:colOff>533400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857375" y="885825"/>
          <a:ext cx="0" cy="18383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38100</xdr:rowOff>
    </xdr:from>
    <xdr:to>
      <xdr:col>6</xdr:col>
      <xdr:colOff>57150</xdr:colOff>
      <xdr:row>15</xdr:row>
      <xdr:rowOff>19050</xdr:rowOff>
    </xdr:to>
    <xdr:sp>
      <xdr:nvSpPr>
        <xdr:cNvPr id="2" name="Line 11"/>
        <xdr:cNvSpPr>
          <a:spLocks/>
        </xdr:cNvSpPr>
      </xdr:nvSpPr>
      <xdr:spPr>
        <a:xfrm>
          <a:off x="3990975" y="266700"/>
          <a:ext cx="9525" cy="2695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10.7109375" style="0" customWidth="1"/>
    <col min="4" max="4" width="11.421875" style="0" customWidth="1"/>
    <col min="6" max="6" width="9.57421875" style="0" customWidth="1"/>
    <col min="7" max="7" width="10.7109375" style="0" customWidth="1"/>
    <col min="9" max="9" width="11.00390625" style="0" bestFit="1" customWidth="1"/>
  </cols>
  <sheetData>
    <row r="1" spans="1:5" ht="18">
      <c r="A1" s="27" t="s">
        <v>10</v>
      </c>
      <c r="E1" s="20" t="s">
        <v>22</v>
      </c>
    </row>
    <row r="2" spans="1:7" ht="15.75">
      <c r="A2" s="1" t="s">
        <v>13</v>
      </c>
      <c r="B2" s="7">
        <v>45.3</v>
      </c>
      <c r="C2" t="s">
        <v>3</v>
      </c>
      <c r="D2" s="22" t="s">
        <v>23</v>
      </c>
      <c r="G2" s="22" t="s">
        <v>24</v>
      </c>
    </row>
    <row r="3" spans="1:6" ht="12.75">
      <c r="A3" s="1" t="s">
        <v>14</v>
      </c>
      <c r="B3" s="7">
        <v>24.1</v>
      </c>
      <c r="C3" t="s">
        <v>3</v>
      </c>
      <c r="D3" s="1" t="s">
        <v>11</v>
      </c>
      <c r="E3" s="7">
        <v>0.6</v>
      </c>
      <c r="F3" t="s">
        <v>4</v>
      </c>
    </row>
    <row r="4" spans="1:6" ht="14.25">
      <c r="A4" s="1" t="s">
        <v>15</v>
      </c>
      <c r="B4" s="7">
        <v>0.67</v>
      </c>
      <c r="C4" t="s">
        <v>2</v>
      </c>
      <c r="D4" s="5" t="s">
        <v>1</v>
      </c>
      <c r="E4">
        <f>B2*B3^3/1000000000000/12</f>
        <v>5.2840641775000006E-08</v>
      </c>
      <c r="F4" t="s">
        <v>16</v>
      </c>
    </row>
    <row r="6" spans="1:7" ht="12.75">
      <c r="A6" s="6" t="s">
        <v>25</v>
      </c>
      <c r="B6" s="8"/>
      <c r="C6" s="4"/>
      <c r="D6" s="6" t="s">
        <v>26</v>
      </c>
      <c r="G6" s="26" t="s">
        <v>28</v>
      </c>
    </row>
    <row r="7" ht="12.75">
      <c r="A7" s="1" t="s">
        <v>18</v>
      </c>
    </row>
    <row r="8" spans="1:10" ht="14.25">
      <c r="A8" s="1" t="s">
        <v>6</v>
      </c>
      <c r="B8" s="7">
        <v>3748</v>
      </c>
      <c r="C8" t="s">
        <v>7</v>
      </c>
      <c r="D8" s="1" t="s">
        <v>18</v>
      </c>
      <c r="E8" t="s">
        <v>20</v>
      </c>
      <c r="F8" s="4" t="s">
        <v>19</v>
      </c>
      <c r="G8" s="1" t="s">
        <v>18</v>
      </c>
      <c r="H8" s="19" t="s">
        <v>21</v>
      </c>
      <c r="J8" s="12"/>
    </row>
    <row r="9" spans="4:10" ht="18">
      <c r="D9" s="7">
        <v>273.2</v>
      </c>
      <c r="E9">
        <v>1</v>
      </c>
      <c r="F9" s="11">
        <f>D$9*D9*E$3*B$4^3/(3.56^2*E$4)/1000000000</f>
        <v>20.11263484633428</v>
      </c>
      <c r="G9" s="7">
        <v>823</v>
      </c>
      <c r="H9" s="21">
        <f>(G9*2*B4)^2*B10*(B2*B2/B3/B3+1)/12/((ATAN(B2/B3-0.31))^(0.9)*0.22158)/1000000000</f>
        <v>1.6953923736184044</v>
      </c>
      <c r="J9" s="12"/>
    </row>
    <row r="10" spans="1:10" ht="18">
      <c r="A10" s="2" t="s">
        <v>0</v>
      </c>
      <c r="B10" s="3">
        <f>E3/B2/B3/B4*1000000</f>
        <v>820.2782629951556</v>
      </c>
      <c r="C10" t="s">
        <v>17</v>
      </c>
      <c r="D10" s="24">
        <v>734.2</v>
      </c>
      <c r="E10">
        <v>2</v>
      </c>
      <c r="F10" s="23">
        <f>D10*D10*E$3*B$4^3/(((E10+0.5)*(E10+0.5)*3.1415/2)^2*E$4)/1000000000</f>
        <v>19.101266490567667</v>
      </c>
      <c r="G10" s="1" t="s">
        <v>7</v>
      </c>
      <c r="H10" s="20" t="s">
        <v>8</v>
      </c>
      <c r="J10" s="12"/>
    </row>
    <row r="11" spans="1:10" ht="18">
      <c r="A11" s="1" t="s">
        <v>12</v>
      </c>
      <c r="B11" s="13">
        <f>2*B4*B8</f>
        <v>5022.320000000001</v>
      </c>
      <c r="C11" t="s">
        <v>5</v>
      </c>
      <c r="D11" s="24">
        <v>1386</v>
      </c>
      <c r="E11">
        <v>3</v>
      </c>
      <c r="F11" s="23">
        <f>D11*D11*E$3*B$4^3/(((E11+0.5)*(E11+0.5)*3.1415/2)^2*E$4)/1000000000</f>
        <v>17.719347330788715</v>
      </c>
      <c r="J11" s="12"/>
    </row>
    <row r="12" spans="1:10" ht="18">
      <c r="A12" s="1"/>
      <c r="D12" s="24">
        <v>2195</v>
      </c>
      <c r="E12">
        <v>4</v>
      </c>
      <c r="F12" s="23">
        <f>D12*D12*E$3*B$4^3/(((E12+0.5)*(E12+0.5)*3.1415/2)^2*E$4)/1000000000</f>
        <v>16.26344075928125</v>
      </c>
      <c r="J12" s="12"/>
    </row>
    <row r="13" spans="1:8" ht="21">
      <c r="A13" s="9" t="s">
        <v>9</v>
      </c>
      <c r="B13" s="11">
        <f>B11*B11*B10/1000000000</f>
        <v>20.690451331373144</v>
      </c>
      <c r="C13" s="10" t="s">
        <v>8</v>
      </c>
      <c r="D13" s="1" t="s">
        <v>7</v>
      </c>
      <c r="F13" s="10" t="s">
        <v>8</v>
      </c>
      <c r="G13" s="20" t="s">
        <v>27</v>
      </c>
      <c r="H13" s="25">
        <f>F9/H9</f>
        <v>11.863115087281377</v>
      </c>
    </row>
    <row r="18" ht="12.75">
      <c r="J18">
        <f>250*0.224</f>
        <v>56</v>
      </c>
    </row>
    <row r="19" spans="4:10" ht="18">
      <c r="D19" s="16"/>
      <c r="E19" s="16"/>
      <c r="F19" s="17"/>
      <c r="J19">
        <f>0.132*250</f>
        <v>33</v>
      </c>
    </row>
    <row r="20" spans="1:7" ht="18">
      <c r="A20" s="14"/>
      <c r="D20" s="16"/>
      <c r="E20" s="17"/>
      <c r="G20" s="18"/>
    </row>
    <row r="21" spans="1:5" ht="18">
      <c r="A21" s="14"/>
      <c r="D21" s="16"/>
      <c r="E21" s="17"/>
    </row>
    <row r="22" spans="1:5" ht="18">
      <c r="A22" s="14"/>
      <c r="D22" s="16"/>
      <c r="E22" s="17"/>
    </row>
    <row r="23" spans="1:5" ht="18">
      <c r="A23" s="14"/>
      <c r="D23" s="16"/>
      <c r="E23" s="17"/>
    </row>
    <row r="24" spans="1:5" ht="18">
      <c r="A24" s="14"/>
      <c r="D24" s="16"/>
      <c r="E24" s="17"/>
    </row>
    <row r="25" spans="1:5" ht="18">
      <c r="A25" s="14"/>
      <c r="D25" s="16"/>
      <c r="E25" s="17"/>
    </row>
    <row r="26" spans="1:5" ht="18">
      <c r="A26" s="14"/>
      <c r="D26" s="16"/>
      <c r="E26" s="17"/>
    </row>
    <row r="27" spans="1:5" ht="18">
      <c r="A27" s="14"/>
      <c r="D27" s="16"/>
      <c r="E27" s="17"/>
    </row>
    <row r="28" spans="1:5" ht="18">
      <c r="A28" s="14"/>
      <c r="D28" s="16"/>
      <c r="E28" s="17"/>
    </row>
    <row r="29" spans="1:5" ht="18">
      <c r="A29" s="14"/>
      <c r="D29" s="16"/>
      <c r="E29" s="17"/>
    </row>
    <row r="30" spans="1:5" ht="18">
      <c r="A30" s="14"/>
      <c r="D30" s="16"/>
      <c r="E30" s="17"/>
    </row>
    <row r="34" ht="12.75">
      <c r="G34" s="15"/>
    </row>
    <row r="35" ht="12.75">
      <c r="G35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FAKOPP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Divós Ferenc</dc:creator>
  <cp:keywords/>
  <dc:description/>
  <cp:lastModifiedBy>Divos Ferenc</cp:lastModifiedBy>
  <dcterms:created xsi:type="dcterms:W3CDTF">2003-05-03T13:41:25Z</dcterms:created>
  <dcterms:modified xsi:type="dcterms:W3CDTF">2005-06-10T22:11:47Z</dcterms:modified>
  <cp:category/>
  <cp:version/>
  <cp:contentType/>
  <cp:contentStatus/>
</cp:coreProperties>
</file>