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Hoja1" sheetId="1" r:id="rId1"/>
    <sheet name="Hoja2" sheetId="2" r:id="rId2"/>
    <sheet name="Hoja3" sheetId="3" r:id="rId3"/>
  </sheets>
  <definedNames>
    <definedName name="x">'Hoja1'!$B$3</definedName>
    <definedName name="y">'Hoja1'!$B$2</definedName>
  </definedNames>
  <calcPr fullCalcOnLoad="1"/>
</workbook>
</file>

<file path=xl/sharedStrings.xml><?xml version="1.0" encoding="utf-8"?>
<sst xmlns="http://schemas.openxmlformats.org/spreadsheetml/2006/main" count="17" uniqueCount="16">
  <si>
    <t>x=</t>
  </si>
  <si>
    <t>y=</t>
  </si>
  <si>
    <t>N=</t>
  </si>
  <si>
    <t>W=</t>
  </si>
  <si>
    <t>La=</t>
  </si>
  <si>
    <t>N1=</t>
  </si>
  <si>
    <t>N2=</t>
  </si>
  <si>
    <t>Ras=</t>
  </si>
  <si>
    <t>tens=</t>
  </si>
  <si>
    <t>Mv=</t>
  </si>
  <si>
    <t>Miso=</t>
  </si>
  <si>
    <t>qL/2=</t>
  </si>
  <si>
    <t>T=</t>
  </si>
  <si>
    <t>w=</t>
  </si>
  <si>
    <t>i=</t>
  </si>
  <si>
    <t>I=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</si>
</sst>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Alignment="1">
      <alignment horizontal="center"/>
    </xf>
    <xf numFmtId="171" fontId="0" fillId="2" borderId="1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1" fontId="0" fillId="3" borderId="1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1" xfId="0" applyNumberFormat="1" applyBorder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104775</xdr:rowOff>
    </xdr:from>
    <xdr:to>
      <xdr:col>5</xdr:col>
      <xdr:colOff>57150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 flipH="1" flipV="1">
          <a:off x="895350" y="1400175"/>
          <a:ext cx="1333500" cy="1057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200" zoomScaleNormal="200" workbookViewId="0" topLeftCell="A1">
      <selection activeCell="B4" sqref="B4"/>
    </sheetView>
  </sheetViews>
  <sheetFormatPr defaultColWidth="11.421875" defaultRowHeight="12.75"/>
  <cols>
    <col min="1" max="1" width="4.57421875" style="0" customWidth="1"/>
    <col min="2" max="2" width="8.57421875" style="0" customWidth="1"/>
    <col min="3" max="3" width="6.140625" style="8" customWidth="1"/>
    <col min="4" max="4" width="6.28125" style="0" customWidth="1"/>
    <col min="5" max="5" width="7.00390625" style="8" customWidth="1"/>
    <col min="6" max="6" width="6.421875" style="0" customWidth="1"/>
    <col min="7" max="7" width="7.140625" style="8" customWidth="1"/>
    <col min="8" max="8" width="8.00390625" style="0" customWidth="1"/>
    <col min="9" max="9" width="7.7109375" style="8" customWidth="1"/>
    <col min="10" max="10" width="7.7109375" style="0" customWidth="1"/>
  </cols>
  <sheetData>
    <row r="2" spans="1:2" ht="12.75">
      <c r="A2" s="1" t="s">
        <v>1</v>
      </c>
      <c r="B2" s="7">
        <v>0</v>
      </c>
    </row>
    <row r="3" spans="1:2" ht="12.75">
      <c r="A3" s="1" t="s">
        <v>0</v>
      </c>
      <c r="B3" s="7">
        <v>1</v>
      </c>
    </row>
    <row r="5" spans="1:2" ht="12.75">
      <c r="A5" s="2">
        <v>1</v>
      </c>
      <c r="B5" s="13">
        <f>4*17.6*3.6*0.9</f>
        <v>228.09600000000003</v>
      </c>
    </row>
    <row r="6" spans="1:4" ht="12.75">
      <c r="A6" s="2"/>
      <c r="B6" s="14"/>
      <c r="C6" s="8" t="s">
        <v>2</v>
      </c>
      <c r="D6">
        <f>800+20*x</f>
        <v>820</v>
      </c>
    </row>
    <row r="7" spans="1:2" ht="12.75">
      <c r="A7" s="2">
        <v>2</v>
      </c>
      <c r="B7" s="6">
        <f>((D6*4.9/12.7)/4)/28</f>
        <v>2.8248031496062995</v>
      </c>
    </row>
    <row r="8" spans="4:6" ht="12.75">
      <c r="D8" s="17"/>
      <c r="E8" s="18"/>
      <c r="F8" s="17"/>
    </row>
    <row r="9" spans="1:2" ht="12.75">
      <c r="A9" s="2">
        <v>3</v>
      </c>
      <c r="B9" s="6">
        <f>(15/(2*18.5))*F16</f>
        <v>43.17567567567568</v>
      </c>
    </row>
    <row r="10" spans="3:6" ht="12.75">
      <c r="C10" s="8" t="s">
        <v>3</v>
      </c>
      <c r="D10" s="3">
        <f>0.8*3*8*(6+0.1*x)</f>
        <v>117.12</v>
      </c>
      <c r="E10" s="8" t="s">
        <v>4</v>
      </c>
      <c r="F10" s="5">
        <f>(36+(6+0.1*x)^2)^0.5</f>
        <v>8.556284240252891</v>
      </c>
    </row>
    <row r="11" spans="1:2" ht="12.75">
      <c r="A11" s="2">
        <v>4</v>
      </c>
      <c r="B11" s="9">
        <f>(F10/6)*D10/4</f>
        <v>41.75466709243411</v>
      </c>
    </row>
    <row r="12" spans="3:8" ht="12.75">
      <c r="C12" s="8" t="s">
        <v>5</v>
      </c>
      <c r="D12" s="15">
        <f>40+0.1*x</f>
        <v>40.1</v>
      </c>
      <c r="E12" s="8" t="s">
        <v>6</v>
      </c>
      <c r="F12" s="15">
        <f>50+0.1*x</f>
        <v>50.1</v>
      </c>
      <c r="G12" s="8" t="s">
        <v>7</v>
      </c>
      <c r="H12" s="14">
        <f>D12*0.64+F12*0.77</f>
        <v>64.24100000000001</v>
      </c>
    </row>
    <row r="13" spans="1:2" ht="12.75">
      <c r="A13" s="2">
        <v>5</v>
      </c>
      <c r="B13" s="9">
        <f>H12/(0.8*18*0.3)</f>
        <v>14.870601851851854</v>
      </c>
    </row>
    <row r="14" spans="1:8" ht="12.75">
      <c r="A14" s="2"/>
      <c r="C14" s="8" t="s">
        <v>2</v>
      </c>
      <c r="D14">
        <f>200+5*x</f>
        <v>205</v>
      </c>
      <c r="E14" s="8" t="s">
        <v>8</v>
      </c>
      <c r="F14" s="4">
        <f>D14/(25*25)</f>
        <v>0.328</v>
      </c>
      <c r="G14" s="8" t="s">
        <v>9</v>
      </c>
      <c r="H14">
        <f>F14*25*6.25*6.25/2</f>
        <v>160.15625000000003</v>
      </c>
    </row>
    <row r="15" spans="1:3" ht="12.75">
      <c r="A15" s="2">
        <v>6</v>
      </c>
      <c r="B15" s="9">
        <f>(5*H14/(18*25))^0.5</f>
        <v>1.3339842161318436</v>
      </c>
      <c r="C15" s="11"/>
    </row>
    <row r="16" spans="1:6" ht="12.75">
      <c r="A16" s="2"/>
      <c r="C16" s="8" t="s">
        <v>10</v>
      </c>
      <c r="D16">
        <f>(7+0.1*x)*30*30/8</f>
        <v>798.75</v>
      </c>
      <c r="E16" s="8" t="s">
        <v>11</v>
      </c>
      <c r="F16">
        <f>15*(7+0.1*x)</f>
        <v>106.5</v>
      </c>
    </row>
    <row r="17" spans="1:2" ht="12.75">
      <c r="A17" s="2">
        <v>7</v>
      </c>
      <c r="B17" s="9">
        <f>(7.5/18.5)*D16</f>
        <v>323.8175675675676</v>
      </c>
    </row>
    <row r="18" spans="1:4" ht="12.75">
      <c r="A18" s="2"/>
      <c r="C18" s="8" t="s">
        <v>12</v>
      </c>
      <c r="D18">
        <f>50+0.1*x</f>
        <v>50.1</v>
      </c>
    </row>
    <row r="19" spans="1:2" ht="12.75">
      <c r="A19" s="2">
        <v>8</v>
      </c>
      <c r="B19" s="9">
        <f>D18/(2*0.8*18*0.7*0.7)</f>
        <v>3.5501700680272115</v>
      </c>
    </row>
    <row r="20" ht="12.75">
      <c r="A20" s="2"/>
    </row>
    <row r="21" spans="1:2" ht="12.75">
      <c r="A21" s="2">
        <v>9</v>
      </c>
      <c r="B21" s="13">
        <f>0.5*27*10/(0.4*0.8*18)</f>
        <v>23.437499999999993</v>
      </c>
    </row>
    <row r="22" spans="1:8" ht="12.75">
      <c r="A22" s="2"/>
      <c r="C22" s="8" t="s">
        <v>15</v>
      </c>
      <c r="D22">
        <f>(14^4-12.4^4)/12</f>
        <v>1231.1551999999995</v>
      </c>
      <c r="E22" s="8" t="s">
        <v>14</v>
      </c>
      <c r="F22" s="4">
        <f>(D22/(4*14*0.8))^0.5</f>
        <v>5.242245974498225</v>
      </c>
      <c r="G22" s="8" t="s">
        <v>13</v>
      </c>
      <c r="H22" s="16">
        <f>1+(3/F22)^3</f>
        <v>1.187418121034881</v>
      </c>
    </row>
    <row r="23" spans="1:5" ht="12.75">
      <c r="A23" s="2">
        <v>10</v>
      </c>
      <c r="B23" s="9">
        <f>((4*14*0.8*18/H22)/0.9)^0.5</f>
        <v>27.469589449064717</v>
      </c>
      <c r="C23" s="10"/>
      <c r="D23" s="12"/>
      <c r="E23" s="10"/>
    </row>
    <row r="24" spans="3:5" ht="12.75">
      <c r="C24" s="12"/>
      <c r="D24" s="10"/>
      <c r="E24" s="12"/>
    </row>
  </sheetData>
  <printOptions/>
  <pageMargins left="0.75" right="0.75" top="1" bottom="1" header="0" footer="0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ARQUITECTURA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JURADO</dc:creator>
  <cp:keywords/>
  <dc:description/>
  <cp:lastModifiedBy>FRANCISCO JURADO</cp:lastModifiedBy>
  <dcterms:created xsi:type="dcterms:W3CDTF">2003-12-04T23:07:35Z</dcterms:created>
  <dcterms:modified xsi:type="dcterms:W3CDTF">2003-12-05T02:43:12Z</dcterms:modified>
  <cp:category/>
  <cp:version/>
  <cp:contentType/>
  <cp:contentStatus/>
</cp:coreProperties>
</file>