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<sst xmlns="http://schemas.openxmlformats.org/spreadsheetml/2006/main" count="53" uniqueCount="50">
  <si>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PANDEO EN ACERO</t>
  </si>
  <si>
    <t>luz de pandeo</t>
  </si>
  <si>
    <t>m</t>
  </si>
  <si>
    <t>I =</t>
  </si>
  <si>
    <t>área perfil</t>
  </si>
  <si>
    <t>inercia perfil</t>
  </si>
  <si>
    <t>A =</t>
  </si>
  <si>
    <r>
      <t>L</t>
    </r>
    <r>
      <rPr>
        <b/>
        <vertAlign val="subscript"/>
        <sz val="12"/>
        <rFont val="Arial"/>
        <family val="2"/>
      </rPr>
      <t>p</t>
    </r>
    <r>
      <rPr>
        <b/>
        <sz val="12"/>
        <rFont val="Arial"/>
        <family val="2"/>
      </rPr>
      <t xml:space="preserve"> =</t>
    </r>
  </si>
  <si>
    <t>módulo de Young</t>
  </si>
  <si>
    <t>E =</t>
  </si>
  <si>
    <t>Kn/cm²</t>
  </si>
  <si>
    <r>
      <t>cm</t>
    </r>
    <r>
      <rPr>
        <vertAlign val="superscript"/>
        <sz val="10"/>
        <rFont val="Arial"/>
        <family val="2"/>
      </rPr>
      <t>4</t>
    </r>
  </si>
  <si>
    <t>cm²</t>
  </si>
  <si>
    <t>radio de giro</t>
  </si>
  <si>
    <t>cm</t>
  </si>
  <si>
    <r>
      <t>i =</t>
    </r>
    <r>
      <rPr>
        <b/>
        <sz val="8"/>
        <rFont val="Arial"/>
        <family val="2"/>
      </rPr>
      <t xml:space="preserve"> </t>
    </r>
    <r>
      <rPr>
        <b/>
        <sz val="8"/>
        <rFont val="Symath"/>
        <family val="0"/>
      </rPr>
      <t>e</t>
    </r>
    <r>
      <rPr>
        <b/>
        <sz val="8"/>
        <rFont val="Arial"/>
        <family val="2"/>
      </rPr>
      <t xml:space="preserve">(I/A) </t>
    </r>
    <r>
      <rPr>
        <b/>
        <sz val="12"/>
        <rFont val="Arial"/>
        <family val="2"/>
      </rPr>
      <t>=</t>
    </r>
  </si>
  <si>
    <r>
      <t>N</t>
    </r>
    <r>
      <rPr>
        <b/>
        <vertAlign val="sub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= </t>
    </r>
    <r>
      <rPr>
        <b/>
        <sz val="8"/>
        <rFont val="Symath"/>
        <family val="0"/>
      </rPr>
      <t>m</t>
    </r>
    <r>
      <rPr>
        <b/>
        <sz val="12"/>
        <rFont val="Arial"/>
        <family val="2"/>
      </rPr>
      <t>²EI/L</t>
    </r>
    <r>
      <rPr>
        <b/>
        <vertAlign val="subscript"/>
        <sz val="12"/>
        <rFont val="Arial"/>
        <family val="2"/>
      </rPr>
      <t>p</t>
    </r>
    <r>
      <rPr>
        <b/>
        <sz val="12"/>
        <rFont val="Arial"/>
        <family val="2"/>
      </rPr>
      <t>² =</t>
    </r>
  </si>
  <si>
    <t>Kn</t>
  </si>
  <si>
    <r>
      <t>l</t>
    </r>
    <r>
      <rPr>
        <b/>
        <sz val="12"/>
        <rFont val="Arial"/>
        <family val="2"/>
      </rPr>
      <t xml:space="preserve"> = L</t>
    </r>
    <r>
      <rPr>
        <b/>
        <vertAlign val="subscript"/>
        <sz val="12"/>
        <rFont val="Arial"/>
        <family val="2"/>
      </rPr>
      <t>p</t>
    </r>
    <r>
      <rPr>
        <b/>
        <sz val="12"/>
        <rFont val="Arial"/>
        <family val="2"/>
      </rPr>
      <t>/i =</t>
    </r>
  </si>
  <si>
    <t>límite elástico</t>
  </si>
  <si>
    <r>
      <t>f</t>
    </r>
    <r>
      <rPr>
        <b/>
        <vertAlign val="sub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=</t>
    </r>
  </si>
  <si>
    <r>
      <t>l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/</t>
    </r>
    <r>
      <rPr>
        <b/>
        <sz val="8"/>
        <rFont val="Symath"/>
        <family val="0"/>
      </rPr>
      <t>m</t>
    </r>
    <r>
      <rPr>
        <b/>
        <sz val="10"/>
        <rFont val="Symath"/>
        <family val="0"/>
      </rPr>
      <t>e</t>
    </r>
    <r>
      <rPr>
        <b/>
        <sz val="10"/>
        <rFont val="Arial"/>
        <family val="2"/>
      </rPr>
      <t>(E/f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>) =</t>
    </r>
  </si>
  <si>
    <t>factor de pandeo</t>
  </si>
  <si>
    <t>w =</t>
  </si>
  <si>
    <t>carga crítica (Euler)</t>
  </si>
  <si>
    <r>
      <t>1 + (</t>
    </r>
    <r>
      <rPr>
        <b/>
        <sz val="12"/>
        <rFont val="Symbol"/>
        <family val="1"/>
      </rPr>
      <t>l/</t>
    </r>
    <r>
      <rPr>
        <b/>
        <sz val="10"/>
        <rFont val="Arial"/>
        <family val="2"/>
      </rPr>
      <t>100</t>
    </r>
    <r>
      <rPr>
        <b/>
        <sz val="12"/>
        <rFont val="Symbol"/>
        <family val="1"/>
      </rPr>
      <t>)</t>
    </r>
    <r>
      <rPr>
        <b/>
        <sz val="12"/>
        <rFont val="Arial"/>
        <family val="2"/>
      </rPr>
      <t>³ =</t>
    </r>
  </si>
  <si>
    <r>
      <t xml:space="preserve">   si es A-52 en vez de A-42 toma </t>
    </r>
    <r>
      <rPr>
        <sz val="10"/>
        <rFont val="Symbol"/>
        <family val="1"/>
      </rPr>
      <t>l</t>
    </r>
    <r>
      <rPr>
        <sz val="10"/>
        <rFont val="Arial"/>
        <family val="0"/>
      </rPr>
      <t>/85</t>
    </r>
  </si>
  <si>
    <t>carga resistida</t>
  </si>
  <si>
    <r>
      <t>N/N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</t>
    </r>
  </si>
  <si>
    <t>valor para diseñar</t>
  </si>
  <si>
    <t>para otras secciones puede ser 30 o más en vez de 10</t>
  </si>
  <si>
    <r>
      <t>1/(1-N/N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) =</t>
    </r>
  </si>
  <si>
    <t xml:space="preserve"> FLEXOCOMPRESIÓN</t>
  </si>
  <si>
    <r>
      <t xml:space="preserve">N = A f / </t>
    </r>
    <r>
      <rPr>
        <b/>
        <sz val="12"/>
        <rFont val="Symbol"/>
        <family val="1"/>
      </rPr>
      <t>w</t>
    </r>
    <r>
      <rPr>
        <b/>
        <sz val="12"/>
        <rFont val="Arial"/>
        <family val="2"/>
      </rPr>
      <t xml:space="preserve"> =</t>
    </r>
  </si>
  <si>
    <t>tensión segura</t>
  </si>
  <si>
    <t>f  =</t>
  </si>
  <si>
    <t xml:space="preserve">  (Dutheil)</t>
  </si>
  <si>
    <t>debe ser &lt;200, mejor &lt;125</t>
  </si>
  <si>
    <t>a tracción serían</t>
  </si>
  <si>
    <r>
      <t>N/Af + (M/Wf)/(1-N/N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) &lt;= 1</t>
    </r>
  </si>
  <si>
    <t>esbeltez mecanica</t>
  </si>
  <si>
    <r>
      <t>A = (N + 10L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²)/f</t>
    </r>
    <r>
      <rPr>
        <b/>
        <sz val="10"/>
        <rFont val="Arial"/>
        <family val="2"/>
      </rPr>
      <t xml:space="preserve"> =</t>
    </r>
  </si>
  <si>
    <t>para pandeo en el plano de la flexión</t>
  </si>
  <si>
    <t>para pandeo en el plano perpendicular al de la flexión</t>
  </si>
  <si>
    <r>
      <t>N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/Af + M/Wf &lt;= 1</t>
    </r>
  </si>
  <si>
    <t xml:space="preserve">   este término puede tomarse con suficiente aproximación como</t>
  </si>
  <si>
    <r>
      <t>1,1</t>
    </r>
    <r>
      <rPr>
        <sz val="10"/>
        <rFont val="Symbol"/>
        <family val="1"/>
      </rPr>
      <t>w</t>
    </r>
  </si>
  <si>
    <r>
      <t xml:space="preserve">este programa se difunde gratuitamente, se agradecen comentarios o mejoras a </t>
    </r>
    <r>
      <rPr>
        <sz val="10"/>
        <color indexed="48"/>
        <rFont val="Arial"/>
        <family val="2"/>
      </rPr>
      <t>fjurado@aq.upm.es</t>
    </r>
  </si>
  <si>
    <t xml:space="preserve">  para distintas secciones</t>
  </si>
  <si>
    <r>
      <t>i</t>
    </r>
    <r>
      <rPr>
        <b/>
        <vertAlign val="subscript"/>
        <sz val="10"/>
        <color indexed="53"/>
        <rFont val="Arial"/>
        <family val="2"/>
      </rPr>
      <t>min</t>
    </r>
    <r>
      <rPr>
        <b/>
        <sz val="10"/>
        <color indexed="53"/>
        <rFont val="Arial"/>
        <family val="2"/>
      </rPr>
      <t>/canto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</si>
</sst>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2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b/>
      <sz val="12"/>
      <name val="Symbol"/>
      <family val="1"/>
    </font>
    <font>
      <b/>
      <sz val="10"/>
      <name val="Arial"/>
      <family val="2"/>
    </font>
    <font>
      <b/>
      <sz val="10"/>
      <name val="Symath"/>
      <family val="0"/>
    </font>
    <font>
      <b/>
      <sz val="8"/>
      <name val="Arial"/>
      <family val="2"/>
    </font>
    <font>
      <b/>
      <sz val="8"/>
      <name val="Symath"/>
      <family val="0"/>
    </font>
    <font>
      <sz val="8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2"/>
    </font>
    <font>
      <b/>
      <sz val="10"/>
      <name val="Symbol"/>
      <family val="1"/>
    </font>
    <font>
      <sz val="7"/>
      <name val="Arial"/>
      <family val="2"/>
    </font>
    <font>
      <sz val="10"/>
      <color indexed="10"/>
      <name val="Arial"/>
      <family val="0"/>
    </font>
    <font>
      <sz val="10"/>
      <color indexed="48"/>
      <name val="Arial"/>
      <family val="2"/>
    </font>
    <font>
      <b/>
      <sz val="10"/>
      <color indexed="53"/>
      <name val="Arial"/>
      <family val="2"/>
    </font>
    <font>
      <b/>
      <vertAlign val="subscript"/>
      <sz val="10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2" borderId="1" xfId="0" applyNumberForma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vertical="center"/>
    </xf>
    <xf numFmtId="175" fontId="0" fillId="0" borderId="0" xfId="0" applyNumberFormat="1" applyAlignment="1">
      <alignment/>
    </xf>
    <xf numFmtId="0" fontId="2" fillId="0" borderId="0" xfId="0" applyFont="1" applyAlignment="1">
      <alignment horizontal="right" vertical="top"/>
    </xf>
    <xf numFmtId="2" fontId="0" fillId="3" borderId="1" xfId="0" applyNumberFormat="1" applyFill="1" applyBorder="1" applyAlignment="1">
      <alignment/>
    </xf>
    <xf numFmtId="0" fontId="2" fillId="0" borderId="0" xfId="0" applyFont="1" applyAlignment="1">
      <alignment vertical="top"/>
    </xf>
    <xf numFmtId="2" fontId="0" fillId="0" borderId="0" xfId="0" applyNumberFormat="1" applyFill="1" applyAlignment="1">
      <alignment/>
    </xf>
    <xf numFmtId="1" fontId="0" fillId="3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6" fillId="0" borderId="0" xfId="0" applyFont="1" applyAlignment="1">
      <alignment horizontal="right" vertical="top"/>
    </xf>
    <xf numFmtId="1" fontId="0" fillId="4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72" fontId="0" fillId="4" borderId="1" xfId="0" applyNumberFormat="1" applyFill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vertical="top"/>
    </xf>
    <xf numFmtId="3" fontId="11" fillId="0" borderId="3" xfId="0" applyNumberFormat="1" applyFont="1" applyBorder="1" applyAlignment="1">
      <alignment/>
    </xf>
    <xf numFmtId="0" fontId="11" fillId="0" borderId="0" xfId="0" applyFont="1" applyAlignment="1">
      <alignment horizontal="left" vertical="justify"/>
    </xf>
    <xf numFmtId="1" fontId="0" fillId="0" borderId="0" xfId="0" applyNumberFormat="1" applyFill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3</xdr:row>
      <xdr:rowOff>9525</xdr:rowOff>
    </xdr:from>
    <xdr:to>
      <xdr:col>14</xdr:col>
      <xdr:colOff>238125</xdr:colOff>
      <xdr:row>25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495300"/>
          <a:ext cx="3590925" cy="4352925"/>
        </a:xfrm>
        <a:prstGeom prst="rect">
          <a:avLst/>
        </a:prstGeom>
        <a:noFill/>
        <a:ln w="15875" cmpd="sng">
          <a:solidFill>
            <a:srgbClr val="FF66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9"/>
  <sheetViews>
    <sheetView tabSelected="1" zoomScale="120" zoomScaleNormal="120"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15.28125" style="0" customWidth="1"/>
    <col min="3" max="3" width="10.8515625" style="3" customWidth="1"/>
    <col min="4" max="4" width="7.00390625" style="0" customWidth="1"/>
    <col min="5" max="5" width="12.140625" style="0" customWidth="1"/>
    <col min="6" max="6" width="16.140625" style="0" customWidth="1"/>
    <col min="7" max="7" width="4.421875" style="3" customWidth="1"/>
    <col min="8" max="8" width="6.7109375" style="0" customWidth="1"/>
    <col min="10" max="10" width="4.8515625" style="0" customWidth="1"/>
  </cols>
  <sheetData>
    <row r="1" ht="10.5" customHeight="1"/>
    <row r="2" spans="2:6" ht="18">
      <c r="B2" s="31" t="s">
        <v>0</v>
      </c>
      <c r="C2" s="31"/>
      <c r="D2" s="31"/>
      <c r="F2" s="27" t="s">
        <v>47</v>
      </c>
    </row>
    <row r="3" ht="9.75" customHeight="1" thickBot="1"/>
    <row r="4" spans="2:9" ht="20.25" thickBot="1">
      <c r="B4" t="s">
        <v>1</v>
      </c>
      <c r="C4" s="3" t="s">
        <v>7</v>
      </c>
      <c r="D4" s="2">
        <v>2</v>
      </c>
      <c r="E4" t="s">
        <v>2</v>
      </c>
      <c r="F4" t="s">
        <v>8</v>
      </c>
      <c r="G4" s="5" t="s">
        <v>9</v>
      </c>
      <c r="H4" s="22">
        <v>21000</v>
      </c>
      <c r="I4" t="s">
        <v>10</v>
      </c>
    </row>
    <row r="5" ht="9.75" customHeight="1"/>
    <row r="6" spans="2:6" ht="15.75">
      <c r="B6" t="s">
        <v>5</v>
      </c>
      <c r="C6" s="3" t="s">
        <v>3</v>
      </c>
      <c r="D6" s="2">
        <v>889</v>
      </c>
      <c r="E6" t="s">
        <v>11</v>
      </c>
      <c r="F6" t="s">
        <v>24</v>
      </c>
    </row>
    <row r="7" spans="2:9" ht="21.75" customHeight="1">
      <c r="B7" t="s">
        <v>4</v>
      </c>
      <c r="C7" s="3" t="s">
        <v>6</v>
      </c>
      <c r="D7" s="2">
        <v>54.3</v>
      </c>
      <c r="E7" t="s">
        <v>12</v>
      </c>
      <c r="F7" s="10" t="s">
        <v>16</v>
      </c>
      <c r="H7" s="15">
        <f>PI()*PI()*H4*D6/(10000*D4*D4)</f>
        <v>4606.39111409843</v>
      </c>
      <c r="I7" t="s">
        <v>17</v>
      </c>
    </row>
    <row r="8" spans="3:8" s="19" customFormat="1" ht="9" customHeight="1">
      <c r="C8" s="20"/>
      <c r="F8" s="21"/>
      <c r="G8" s="20"/>
      <c r="H8" s="20"/>
    </row>
    <row r="9" spans="6:8" ht="8.25" customHeight="1">
      <c r="F9" s="10"/>
      <c r="H9" s="3"/>
    </row>
    <row r="10" spans="2:9" ht="21.75" customHeight="1">
      <c r="B10" s="6" t="s">
        <v>13</v>
      </c>
      <c r="C10" s="8" t="s">
        <v>15</v>
      </c>
      <c r="D10" s="9">
        <f>SQRT(D6/D7)</f>
        <v>4.046233726131315</v>
      </c>
      <c r="E10" t="s">
        <v>14</v>
      </c>
      <c r="F10" t="s">
        <v>19</v>
      </c>
      <c r="G10" s="3" t="s">
        <v>20</v>
      </c>
      <c r="H10" s="13">
        <v>26</v>
      </c>
      <c r="I10" t="s">
        <v>10</v>
      </c>
    </row>
    <row r="11" spans="2:9" ht="24.75" customHeight="1">
      <c r="B11" s="25" t="s">
        <v>40</v>
      </c>
      <c r="C11" s="4" t="s">
        <v>18</v>
      </c>
      <c r="D11" s="12">
        <f>100*D4/D10</f>
        <v>49.428681963763864</v>
      </c>
      <c r="E11" s="23" t="s">
        <v>37</v>
      </c>
      <c r="F11" t="s">
        <v>34</v>
      </c>
      <c r="G11" s="3" t="s">
        <v>35</v>
      </c>
      <c r="H11" s="12">
        <f>H10/1.44</f>
        <v>18.055555555555557</v>
      </c>
      <c r="I11" t="s">
        <v>10</v>
      </c>
    </row>
    <row r="12" spans="3:8" ht="24" customHeight="1">
      <c r="C12" s="14" t="s">
        <v>21</v>
      </c>
      <c r="D12" s="11">
        <f>D11/(PI()*SQRT(H4/H10))</f>
        <v>0.5536128778536208</v>
      </c>
      <c r="E12" s="7">
        <f>0.5+0.65*D12*D12</f>
        <v>0.6992166920414893</v>
      </c>
      <c r="H12" s="1"/>
    </row>
    <row r="13" spans="2:8" ht="15.75">
      <c r="B13" t="s">
        <v>22</v>
      </c>
      <c r="C13" s="4" t="s">
        <v>23</v>
      </c>
      <c r="D13" s="9">
        <f>E12+SQRT((E12*E12)-D12*D12)</f>
        <v>1.126319447715197</v>
      </c>
      <c r="E13" t="s">
        <v>36</v>
      </c>
      <c r="F13" t="s">
        <v>27</v>
      </c>
      <c r="H13" s="1"/>
    </row>
    <row r="14" spans="6:9" ht="15.75">
      <c r="F14" s="3" t="s">
        <v>33</v>
      </c>
      <c r="H14" s="15">
        <f>D7*H11/D13</f>
        <v>870.4605684075665</v>
      </c>
      <c r="I14" t="s">
        <v>17</v>
      </c>
    </row>
    <row r="15" spans="3:8" ht="15.75">
      <c r="C15" s="3" t="s">
        <v>25</v>
      </c>
      <c r="D15" s="9">
        <f>1+(D11*SQRT(H10/26)/100)^3</f>
        <v>1.1207638888923455</v>
      </c>
      <c r="F15" t="s">
        <v>38</v>
      </c>
      <c r="H15" s="24">
        <f>D7*H11</f>
        <v>980.4166666666667</v>
      </c>
    </row>
    <row r="16" ht="15.75">
      <c r="B16" t="s">
        <v>26</v>
      </c>
    </row>
    <row r="17" spans="3:7" s="19" customFormat="1" ht="9" customHeight="1">
      <c r="C17" s="20"/>
      <c r="G17" s="20"/>
    </row>
    <row r="18" ht="9" customHeight="1"/>
    <row r="19" ht="15.75">
      <c r="B19" t="s">
        <v>29</v>
      </c>
    </row>
    <row r="20" spans="3:4" ht="15.75">
      <c r="C20" s="5" t="s">
        <v>41</v>
      </c>
      <c r="D20" s="17">
        <f>(H14+10*D4*D4)/H11</f>
        <v>50.42550840411137</v>
      </c>
    </row>
    <row r="21" ht="15.75">
      <c r="B21" t="s">
        <v>30</v>
      </c>
    </row>
    <row r="22" spans="3:7" s="19" customFormat="1" ht="9" customHeight="1">
      <c r="C22" s="20"/>
      <c r="G22" s="20"/>
    </row>
    <row r="23" ht="9" customHeight="1"/>
    <row r="24" ht="15.75" customHeight="1">
      <c r="B24" s="18" t="s">
        <v>32</v>
      </c>
    </row>
    <row r="25" spans="2:8" ht="15.75">
      <c r="B25" t="s">
        <v>42</v>
      </c>
      <c r="F25" s="5" t="s">
        <v>28</v>
      </c>
      <c r="H25" s="16">
        <f>H14/H7</f>
        <v>0.18896801136651514</v>
      </c>
    </row>
    <row r="26" spans="3:8" ht="15.75">
      <c r="C26" s="28" t="s">
        <v>39</v>
      </c>
      <c r="D26" s="29"/>
      <c r="E26" s="30"/>
      <c r="F26" s="5" t="s">
        <v>31</v>
      </c>
      <c r="H26" s="9">
        <f>1/(1-H25)</f>
        <v>1.2329969890397405</v>
      </c>
    </row>
    <row r="27" spans="4:13" ht="15.75">
      <c r="D27" s="26" t="s">
        <v>45</v>
      </c>
      <c r="H27" s="16" t="s">
        <v>46</v>
      </c>
      <c r="L27" s="32" t="s">
        <v>49</v>
      </c>
      <c r="M27" s="33" t="s">
        <v>48</v>
      </c>
    </row>
    <row r="28" ht="15.75">
      <c r="B28" t="s">
        <v>43</v>
      </c>
    </row>
    <row r="29" spans="3:5" ht="15.75">
      <c r="C29" s="28" t="s">
        <v>44</v>
      </c>
      <c r="D29" s="29"/>
      <c r="E29" s="30"/>
    </row>
  </sheetData>
  <mergeCells count="3">
    <mergeCell ref="C26:E26"/>
    <mergeCell ref="B2:D2"/>
    <mergeCell ref="C29:E29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de Arquitectura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Jurado</dc:creator>
  <cp:keywords/>
  <dc:description/>
  <cp:lastModifiedBy>FRANCISCO JURADO</cp:lastModifiedBy>
  <dcterms:created xsi:type="dcterms:W3CDTF">2001-11-18T23:01:11Z</dcterms:created>
  <dcterms:modified xsi:type="dcterms:W3CDTF">2003-02-26T00:29:01Z</dcterms:modified>
  <cp:category/>
  <cp:version/>
  <cp:contentType/>
  <cp:contentStatus/>
</cp:coreProperties>
</file>