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Formula" sheetId="1" r:id="rId1"/>
  </sheets>
  <definedNames>
    <definedName name="dL">'Formula'!$H$29</definedName>
    <definedName name="dq">'Formula'!$H$28</definedName>
  </definedNames>
  <calcPr fullCalcOnLoad="1"/>
</workbook>
</file>

<file path=xl/sharedStrings.xml><?xml version="1.0" encoding="utf-8"?>
<sst xmlns="http://schemas.openxmlformats.org/spreadsheetml/2006/main" count="36" uniqueCount="25">
  <si>
    <t>Canto de forjado (según art 15.2.2 de EFHE)</t>
  </si>
  <si>
    <t>Vigueta armada</t>
  </si>
  <si>
    <t>Con tabiques o muros</t>
  </si>
  <si>
    <t>Cubiertas</t>
  </si>
  <si>
    <t>Tipo de forjado</t>
  </si>
  <si>
    <t>Tipo de carga</t>
  </si>
  <si>
    <t>Tipo de tramo</t>
  </si>
  <si>
    <t>C</t>
  </si>
  <si>
    <t>Aislado</t>
  </si>
  <si>
    <t>Extremo</t>
  </si>
  <si>
    <t>Interior</t>
  </si>
  <si>
    <t>Voladizo</t>
  </si>
  <si>
    <t>L</t>
  </si>
  <si>
    <t>Luz del forjado (en metros)</t>
  </si>
  <si>
    <t>Vigueta pretensada</t>
  </si>
  <si>
    <t>Losas alveolares</t>
  </si>
  <si>
    <t>pretensadas</t>
  </si>
  <si>
    <t>Losas alveolares pretensadas</t>
  </si>
  <si>
    <t>Luz tramo =</t>
  </si>
  <si>
    <t>m</t>
  </si>
  <si>
    <t>Carga superficial =</t>
  </si>
  <si>
    <r>
      <t>kN/m</t>
    </r>
    <r>
      <rPr>
        <vertAlign val="superscript"/>
        <sz val="10"/>
        <rFont val="Arial"/>
        <family val="2"/>
      </rPr>
      <t>2</t>
    </r>
  </si>
  <si>
    <t>Canto mínimo =</t>
  </si>
  <si>
    <t>C =</t>
  </si>
  <si>
    <t>cm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</si>
</sst>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"/>
    <numFmt numFmtId="189" formatCode="0.0000"/>
    <numFmt numFmtId="190" formatCode="0.000"/>
    <numFmt numFmtId="191" formatCode="0.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8"/>
      <name val="Tahoma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4"/>
      <color indexed="10"/>
      <name val="Arial"/>
      <family val="0"/>
    </font>
    <font>
      <b/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4" xfId="0" applyFill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1" fillId="3" borderId="9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3" borderId="3" xfId="0" applyFill="1" applyBorder="1" applyAlignment="1">
      <alignment/>
    </xf>
    <xf numFmtId="0" fontId="7" fillId="0" borderId="0" xfId="0" applyFont="1" applyAlignment="1">
      <alignment/>
    </xf>
    <xf numFmtId="1" fontId="10" fillId="4" borderId="14" xfId="0" applyNumberFormat="1" applyFont="1" applyFill="1" applyBorder="1" applyAlignment="1">
      <alignment horizontal="center" vertical="center"/>
    </xf>
    <xf numFmtId="1" fontId="10" fillId="4" borderId="10" xfId="0" applyNumberFormat="1" applyFont="1" applyFill="1" applyBorder="1" applyAlignment="1">
      <alignment horizontal="center" vertical="center"/>
    </xf>
    <xf numFmtId="2" fontId="1" fillId="5" borderId="9" xfId="0" applyNumberFormat="1" applyFont="1" applyFill="1" applyBorder="1" applyAlignment="1" applyProtection="1">
      <alignment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6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0" fontId="1" fillId="6" borderId="5" xfId="0" applyFont="1" applyFill="1" applyBorder="1" applyAlignment="1" applyProtection="1">
      <alignment horizontal="center"/>
      <protection locked="0"/>
    </xf>
    <xf numFmtId="0" fontId="1" fillId="6" borderId="6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J32"/>
  <sheetViews>
    <sheetView tabSelected="1" workbookViewId="0" topLeftCell="A1">
      <selection activeCell="D6" sqref="D6"/>
    </sheetView>
  </sheetViews>
  <sheetFormatPr defaultColWidth="11.421875" defaultRowHeight="12.75"/>
  <cols>
    <col min="1" max="1" width="5.140625" style="0" customWidth="1"/>
    <col min="2" max="16384" width="9.140625" style="0" customWidth="1"/>
  </cols>
  <sheetData>
    <row r="2" ht="18">
      <c r="B2" s="34" t="s">
        <v>0</v>
      </c>
    </row>
    <row r="4" ht="12.75">
      <c r="H4" s="38">
        <f>dq*dL*100*D5/H10</f>
        <v>22.74863790962778</v>
      </c>
    </row>
    <row r="5" spans="3:9" ht="15.75">
      <c r="C5" s="30" t="s">
        <v>18</v>
      </c>
      <c r="D5" s="40">
        <v>5</v>
      </c>
      <c r="E5" t="s">
        <v>19</v>
      </c>
      <c r="F5" s="31"/>
      <c r="G5" s="32" t="s">
        <v>22</v>
      </c>
      <c r="H5" s="39"/>
      <c r="I5" s="37" t="s">
        <v>24</v>
      </c>
    </row>
    <row r="6" spans="3:5" ht="14.25">
      <c r="C6" s="30" t="s">
        <v>20</v>
      </c>
      <c r="D6" s="40">
        <v>7</v>
      </c>
      <c r="E6" t="s">
        <v>21</v>
      </c>
    </row>
    <row r="8" spans="2:8" ht="12.75">
      <c r="B8" s="41" t="s">
        <v>1</v>
      </c>
      <c r="C8" s="42"/>
      <c r="D8" s="43"/>
      <c r="E8" s="44" t="s">
        <v>2</v>
      </c>
      <c r="F8" s="45"/>
      <c r="G8" s="46"/>
      <c r="H8" s="47" t="s">
        <v>9</v>
      </c>
    </row>
    <row r="10" spans="7:8" ht="12.75">
      <c r="G10" s="30" t="s">
        <v>23</v>
      </c>
      <c r="H10">
        <f>IF(H8="Voladizo",6+G32,I32)</f>
        <v>21</v>
      </c>
    </row>
    <row r="13" spans="2:10" ht="12.75">
      <c r="B13" s="13"/>
      <c r="C13" s="12"/>
      <c r="D13" s="14"/>
      <c r="E13" s="35"/>
      <c r="F13" s="35"/>
      <c r="G13" s="22"/>
      <c r="H13" s="35"/>
      <c r="I13" s="35"/>
      <c r="J13" s="22"/>
    </row>
    <row r="14" spans="2:10" ht="12.75">
      <c r="B14" s="15"/>
      <c r="C14" s="16"/>
      <c r="D14" s="17"/>
      <c r="E14" s="21"/>
      <c r="F14" s="21"/>
      <c r="G14" s="23"/>
      <c r="H14" s="21"/>
      <c r="I14" s="21"/>
      <c r="J14" s="23"/>
    </row>
    <row r="15" spans="2:10" ht="12.75">
      <c r="B15" s="18"/>
      <c r="C15" s="19"/>
      <c r="D15" s="20"/>
      <c r="E15" s="36"/>
      <c r="F15" s="36"/>
      <c r="G15" s="24"/>
      <c r="H15" s="36"/>
      <c r="I15" s="36"/>
      <c r="J15" s="24"/>
    </row>
    <row r="16" spans="2:10" ht="12.75">
      <c r="B16" s="28" t="s">
        <v>12</v>
      </c>
      <c r="C16" s="6" t="s">
        <v>13</v>
      </c>
      <c r="D16" s="6"/>
      <c r="E16" s="6"/>
      <c r="F16" s="6"/>
      <c r="G16" s="6"/>
      <c r="H16" s="6"/>
      <c r="I16" s="6"/>
      <c r="J16" s="7"/>
    </row>
    <row r="17" spans="2:10" ht="12.75">
      <c r="B17" s="25" t="s">
        <v>7</v>
      </c>
      <c r="C17" s="26"/>
      <c r="D17" s="26"/>
      <c r="E17" s="26"/>
      <c r="F17" s="26"/>
      <c r="G17" s="26"/>
      <c r="H17" s="26"/>
      <c r="I17" s="26"/>
      <c r="J17" s="27"/>
    </row>
    <row r="18" spans="2:10" ht="12.75">
      <c r="B18" s="2" t="s">
        <v>4</v>
      </c>
      <c r="C18" s="8"/>
      <c r="D18" s="3" t="s">
        <v>5</v>
      </c>
      <c r="E18" s="3"/>
      <c r="F18" s="4"/>
      <c r="G18" s="3" t="s">
        <v>6</v>
      </c>
      <c r="H18" s="3"/>
      <c r="I18" s="3"/>
      <c r="J18" s="4"/>
    </row>
    <row r="19" spans="2:10" ht="12.75">
      <c r="B19" s="2"/>
      <c r="C19" s="8"/>
      <c r="D19" s="3"/>
      <c r="E19" s="3"/>
      <c r="F19" s="4"/>
      <c r="G19" s="10" t="s">
        <v>8</v>
      </c>
      <c r="H19" s="10" t="s">
        <v>9</v>
      </c>
      <c r="I19" s="10" t="s">
        <v>10</v>
      </c>
      <c r="J19" s="10" t="s">
        <v>11</v>
      </c>
    </row>
    <row r="20" spans="2:10" ht="12.75">
      <c r="B20" s="1" t="s">
        <v>1</v>
      </c>
      <c r="C20" s="9"/>
      <c r="D20" s="5" t="s">
        <v>2</v>
      </c>
      <c r="E20" s="6"/>
      <c r="F20" s="7"/>
      <c r="G20" s="10">
        <v>17</v>
      </c>
      <c r="H20" s="10">
        <v>21</v>
      </c>
      <c r="I20" s="10">
        <v>24</v>
      </c>
      <c r="J20" s="10">
        <v>6</v>
      </c>
    </row>
    <row r="21" spans="2:10" ht="12.75">
      <c r="B21" s="2"/>
      <c r="C21" s="8"/>
      <c r="D21" s="3" t="s">
        <v>3</v>
      </c>
      <c r="E21" s="3"/>
      <c r="F21" s="4"/>
      <c r="G21" s="11">
        <v>20</v>
      </c>
      <c r="H21" s="11">
        <v>24</v>
      </c>
      <c r="I21" s="11">
        <v>27</v>
      </c>
      <c r="J21" s="11">
        <v>9</v>
      </c>
    </row>
    <row r="22" spans="2:10" ht="12.75">
      <c r="B22" s="1" t="s">
        <v>14</v>
      </c>
      <c r="C22" s="9"/>
      <c r="D22" s="5" t="s">
        <v>2</v>
      </c>
      <c r="E22" s="6"/>
      <c r="F22" s="7"/>
      <c r="G22" s="10">
        <v>19</v>
      </c>
      <c r="H22" s="10">
        <v>23</v>
      </c>
      <c r="I22" s="10">
        <v>26</v>
      </c>
      <c r="J22" s="10">
        <v>6</v>
      </c>
    </row>
    <row r="23" spans="2:10" ht="12.75">
      <c r="B23" s="2"/>
      <c r="C23" s="8"/>
      <c r="D23" s="3" t="s">
        <v>3</v>
      </c>
      <c r="E23" s="3"/>
      <c r="F23" s="4"/>
      <c r="G23" s="11">
        <v>22</v>
      </c>
      <c r="H23" s="11">
        <v>26</v>
      </c>
      <c r="I23" s="11">
        <v>29</v>
      </c>
      <c r="J23" s="11">
        <v>9</v>
      </c>
    </row>
    <row r="24" spans="2:10" ht="12.75">
      <c r="B24" s="1" t="s">
        <v>15</v>
      </c>
      <c r="C24" s="9"/>
      <c r="D24" s="5" t="s">
        <v>2</v>
      </c>
      <c r="E24" s="6"/>
      <c r="F24" s="7"/>
      <c r="G24" s="10">
        <v>36</v>
      </c>
      <c r="H24" s="10"/>
      <c r="I24" s="10"/>
      <c r="J24" s="10"/>
    </row>
    <row r="25" spans="2:10" ht="12.75">
      <c r="B25" s="2" t="s">
        <v>16</v>
      </c>
      <c r="C25" s="8"/>
      <c r="D25" s="3" t="s">
        <v>3</v>
      </c>
      <c r="E25" s="3"/>
      <c r="F25" s="4"/>
      <c r="G25" s="11">
        <v>45</v>
      </c>
      <c r="H25" s="11"/>
      <c r="I25" s="11"/>
      <c r="J25" s="11"/>
    </row>
    <row r="28" spans="2:9" ht="12.75">
      <c r="B28" s="29" t="s">
        <v>1</v>
      </c>
      <c r="C28" s="29"/>
      <c r="D28" s="33"/>
      <c r="E28" s="29" t="s">
        <v>2</v>
      </c>
      <c r="F28" s="33"/>
      <c r="G28" s="33"/>
      <c r="H28" s="29">
        <f>(D6/7)^0.5</f>
        <v>1</v>
      </c>
      <c r="I28" s="33"/>
    </row>
    <row r="29" spans="2:9" ht="12.75">
      <c r="B29" s="29" t="s">
        <v>14</v>
      </c>
      <c r="C29" s="29"/>
      <c r="D29" s="33"/>
      <c r="E29" s="29" t="s">
        <v>3</v>
      </c>
      <c r="F29" s="33"/>
      <c r="G29" s="33"/>
      <c r="H29" s="29">
        <f>(D5/6)^0.25</f>
        <v>0.9554427922043668</v>
      </c>
      <c r="I29" s="33"/>
    </row>
    <row r="30" spans="2:9" ht="12.75">
      <c r="B30" s="29" t="s">
        <v>17</v>
      </c>
      <c r="C30" s="29"/>
      <c r="D30" s="33"/>
      <c r="E30" s="33"/>
      <c r="F30" s="33"/>
      <c r="G30" s="33"/>
      <c r="H30" s="29"/>
      <c r="I30" s="33"/>
    </row>
    <row r="31" spans="2:9" ht="12.75">
      <c r="B31" s="33"/>
      <c r="C31" s="33"/>
      <c r="D31" s="33"/>
      <c r="E31" s="33"/>
      <c r="F31" s="33"/>
      <c r="G31" s="33"/>
      <c r="H31" s="29"/>
      <c r="I31" s="33"/>
    </row>
    <row r="32" spans="2:9" ht="12.75">
      <c r="B32" s="33"/>
      <c r="C32" s="33"/>
      <c r="D32" s="33">
        <f>IF(B8="Vigueta pretensada",2,0)</f>
        <v>0</v>
      </c>
      <c r="E32" s="33"/>
      <c r="F32" s="33"/>
      <c r="G32" s="33">
        <f>IF(E8="Cubiertas",3,0)</f>
        <v>0</v>
      </c>
      <c r="H32" s="33">
        <f>IF(H8="Aislado",17,(IF(H8="Extremo",21,24)))</f>
        <v>21</v>
      </c>
      <c r="I32" s="33">
        <f>IF(B8="Losas alveolares pretensadas",(IF(E8="Cubiertas",45,36)),H32+G32+D32)</f>
        <v>21</v>
      </c>
    </row>
  </sheetData>
  <sheetProtection password="DEAD" sheet="1" objects="1" scenarios="1" selectLockedCells="1"/>
  <mergeCells count="3">
    <mergeCell ref="B8:D8"/>
    <mergeCell ref="E8:G8"/>
    <mergeCell ref="H4:H5"/>
  </mergeCells>
  <dataValidations count="3">
    <dataValidation type="list" allowBlank="1" showInputMessage="1" showErrorMessage="1" sqref="B8">
      <formula1>$B$28:$B$30</formula1>
    </dataValidation>
    <dataValidation type="list" allowBlank="1" showInputMessage="1" showErrorMessage="1" sqref="E8">
      <formula1>$E$28:$E$29</formula1>
    </dataValidation>
    <dataValidation type="list" allowBlank="1" showInputMessage="1" showErrorMessage="1" sqref="H8">
      <formula1>$G$19:$J$19</formula1>
    </dataValidation>
  </dataValidations>
  <printOptions/>
  <pageMargins left="0.75" right="0.75" top="1" bottom="1" header="0" footer="0"/>
  <pageSetup horizontalDpi="300" verticalDpi="300" orientation="portrait" paperSize="9" r:id="rId5"/>
  <legacyDrawing r:id="rId4"/>
  <oleObjects>
    <oleObject progId="Equation.3" shapeId="515576" r:id="rId1"/>
    <oleObject progId="Equation.3" shapeId="527296" r:id="rId2"/>
    <oleObject progId="Equation.3" shapeId="53341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FRANCISCO JURADO</cp:lastModifiedBy>
  <dcterms:created xsi:type="dcterms:W3CDTF">1996-11-27T10:00:04Z</dcterms:created>
  <dcterms:modified xsi:type="dcterms:W3CDTF">2006-09-11T01:57:41Z</dcterms:modified>
  <cp:category/>
  <cp:version/>
  <cp:contentType/>
  <cp:contentStatus/>
</cp:coreProperties>
</file>